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au de Bord" sheetId="1" state="visible" r:id="rId3"/>
    <sheet name="Données" sheetId="2" state="visible" r:id="rId4"/>
    <sheet name="Mode d'emploi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<sst xmlns="http://schemas.openxmlformats.org/spreadsheetml/2006/main" count="95" uniqueCount="83">
  <si>
    <t xml:space="preserve">TABLEAU DE BORD MAINTENANCE — SUIVI MENSUEL</t>
  </si>
  <si>
    <t xml:space="preserve">  INDICATEURS CLÉS DU MOIS</t>
  </si>
  <si>
    <t xml:space="preserve">MTBF Moyen</t>
  </si>
  <si>
    <t xml:space="preserve">MTTR Moyen</t>
  </si>
  <si>
    <t xml:space="preserve">Disponibilité</t>
  </si>
  <si>
    <t xml:space="preserve">Taux Préventif</t>
  </si>
  <si>
    <t xml:space="preserve">↑ Fiabilité</t>
  </si>
  <si>
    <t xml:space="preserve">↓ Réactivité</t>
  </si>
  <si>
    <t xml:space="preserve">Objectif &gt; 90%</t>
  </si>
  <si>
    <t xml:space="preserve">Objectif &gt; 70%</t>
  </si>
  <si>
    <t xml:space="preserve">  SUIVI PAR ÉQUIPEMENT — MOIS EN COURS</t>
  </si>
  <si>
    <t xml:space="preserve">Équipement</t>
  </si>
  <si>
    <t xml:space="preserve">Nb Pannes</t>
  </si>
  <si>
    <t xml:space="preserve">MTBF (h)</t>
  </si>
  <si>
    <t xml:space="preserve">MTTR (h)</t>
  </si>
  <si>
    <t xml:space="preserve">Dispo. (%)</t>
  </si>
  <si>
    <t xml:space="preserve">Préventif (%)</t>
  </si>
  <si>
    <t xml:space="preserve">Coût (€)</t>
  </si>
  <si>
    <t xml:space="preserve">Statut</t>
  </si>
  <si>
    <t xml:space="preserve">Compresseur C1</t>
  </si>
  <si>
    <t xml:space="preserve">Pompe P1</t>
  </si>
  <si>
    <t xml:space="preserve">Convoyeur CV3</t>
  </si>
  <si>
    <t xml:space="preserve">Moteur M2</t>
  </si>
  <si>
    <t xml:space="preserve">Chaudière CH1</t>
  </si>
  <si>
    <t xml:space="preserve">Groupe électro.</t>
  </si>
  <si>
    <t xml:space="preserve">Robot soudure R4</t>
  </si>
  <si>
    <t xml:space="preserve">Presse P3</t>
  </si>
  <si>
    <t xml:space="preserve">Tour CN T2</t>
  </si>
  <si>
    <t xml:space="preserve">Ventilateur V5</t>
  </si>
  <si>
    <t xml:space="preserve">TOTAL / MOYENNE</t>
  </si>
  <si>
    <t xml:space="preserve">  BILAN MENSUEL DES INTERVENTIONS</t>
  </si>
  <si>
    <t xml:space="preserve">Total interventions</t>
  </si>
  <si>
    <t xml:space="preserve">dont correctives</t>
  </si>
  <si>
    <t xml:space="preserve">dont préventives</t>
  </si>
  <si>
    <t xml:space="preserve">Coût total maintenance (€)</t>
  </si>
  <si>
    <t xml:space="preserve">Coût moyen par intervention (€)</t>
  </si>
  <si>
    <t xml:space="preserve">Équipement le plus défaillant</t>
  </si>
  <si>
    <t xml:space="preserve">  Maintex — Tableau de bord maintenance | Généré le 17/05/2026 | Données saisies dans l'onglet « Données »</t>
  </si>
  <si>
    <t xml:space="preserve">SAISIE DES DONNÉES — Remplissez ce tableau avec vos données réelles</t>
  </si>
  <si>
    <t xml:space="preserve">Type (Corrective/Préventive)</t>
  </si>
  <si>
    <t xml:space="preserve">Disponibilité (%)</t>
  </si>
  <si>
    <t xml:space="preserve">Taux Préventif (%)</t>
  </si>
  <si>
    <t xml:space="preserve">Coût Intervention (€)</t>
  </si>
  <si>
    <t xml:space="preserve">Commentaire</t>
  </si>
  <si>
    <t xml:space="preserve">Corrective</t>
  </si>
  <si>
    <t xml:space="preserve">Roulement usé</t>
  </si>
  <si>
    <t xml:space="preserve">Préventive</t>
  </si>
  <si>
    <t xml:space="preserve">Changement joint préventif</t>
  </si>
  <si>
    <t xml:space="preserve">Défaut capteur répété</t>
  </si>
  <si>
    <t xml:space="preserve">Fuite joint bride</t>
  </si>
  <si>
    <t xml:space="preserve">INSTRUCTIONS</t>
  </si>
  <si>
    <t xml:space="preserve">• Saisissez une ligne par équipement et par mois.</t>
  </si>
  <si>
    <t xml:space="preserve">• La colonne « Disponibilité » est calculée automatiquement : MTBF / (MTBF + MTTR) × 100.</t>
  </si>
  <si>
    <t xml:space="preserve">• Le « Type » doit être exactement « Corrective » ou « Préventive » pour que les formules du tableau de bord fonctionnent.</t>
  </si>
  <si>
    <t xml:space="preserve">• Le Taux Préventif = % des interventions préventives réalisées sur le total planifié.</t>
  </si>
  <si>
    <t xml:space="preserve">• Après saisie, retournez sur l'onglet « Tableau de Bord » pour voir les indicateurs mis à jour.</t>
  </si>
  <si>
    <t xml:space="preserve">MODE D'EMPLOI — Tableau de bord maintenance Maintex</t>
  </si>
  <si>
    <t xml:space="preserve">1.</t>
  </si>
  <si>
    <t xml:space="preserve">SAISIE DES DONNÉES</t>
  </si>
  <si>
    <t xml:space="preserve">Rendez-vous dans l'onglet « Données » et remplissez une ligne par équipement.</t>
  </si>
  <si>
    <t xml:space="preserve">Renseignez au minimum : Équipement, Type, Nb Pannes, MTBF, MTTR, Coût.</t>
  </si>
  <si>
    <t xml:space="preserve">La colonne Disponibilité est calculée automatiquement.</t>
  </si>
  <si>
    <t xml:space="preserve">2.</t>
  </si>
  <si>
    <t xml:space="preserve">LECTURE DU TABLEAU DE BORD</t>
  </si>
  <si>
    <t xml:space="preserve">Les 4 cartes KPI en haut de page se mettent à jour automatiquement.</t>
  </si>
  <si>
    <t xml:space="preserve">Le tableau par équipement affiche le statut : ✓ OK / ⚠ Moyen / ✗ Critique.</t>
  </si>
  <si>
    <t xml:space="preserve">Le bilan mensuel résume le coût total et l'équipement le plus défaillant.</t>
  </si>
  <si>
    <t xml:space="preserve">3.</t>
  </si>
  <si>
    <t xml:space="preserve">INTERPRÉTATION DES INDICATEURS</t>
  </si>
  <si>
    <t xml:space="preserve">MTBF élevé = équipement fiable. MTBF en baisse = signal d'alerte.</t>
  </si>
  <si>
    <t xml:space="preserve">MTTR élevé = diagnostic ou réparation trop longs. Investiguer la cause.</t>
  </si>
  <si>
    <t xml:space="preserve">Disponibilité &lt; 85% sur un équipement critique = action corrective urgente.</t>
  </si>
  <si>
    <t xml:space="preserve">Taux préventif &lt; 70% = maintenance préventive insuffisante.</t>
  </si>
  <si>
    <t xml:space="preserve">4.</t>
  </si>
  <si>
    <t xml:space="preserve">FRÉQUENCE DE MISE À JOUR</t>
  </si>
  <si>
    <t xml:space="preserve">Recommandé : mise à jour hebdomadaire des données de chaque équipement.</t>
  </si>
  <si>
    <t xml:space="preserve">Revue mensuelle du tableau de bord avec l'équipe maintenance et la direction.</t>
  </si>
  <si>
    <t xml:space="preserve">5.</t>
  </si>
  <si>
    <t xml:space="preserve">ALLER PLUS LOIN</t>
  </si>
  <si>
    <t xml:space="preserve">Ce tableau de bord est un point de départ. Une GMAO comme Maintex automatise</t>
  </si>
  <si>
    <t xml:space="preserve">la collecte de ces données, calcule ces indicateurs en temps réel et alerte</t>
  </si>
  <si>
    <t xml:space="preserve">automatiquement en cas de dérive — sans ressaisie ni mise à jour manuelle.</t>
  </si>
  <si>
    <t xml:space="preserve">→ maintex.io pour en savoir plus.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</si>
</sst>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\%"/>
    <numFmt numFmtId="167" formatCode="0\%"/>
    <numFmt numFmtId="168" formatCode="#,##0&quot; €&quot;"/>
    <numFmt numFmtId="169" formatCode="General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6"/>
      <color rgb="FF0D2B4E"/>
      <name val="Arial"/>
      <family val="0"/>
      <charset val="1"/>
    </font>
    <font>
      <b val="true"/>
      <sz val="26"/>
      <color rgb="FFC0392B"/>
      <name val="Arial"/>
      <family val="0"/>
      <charset val="1"/>
    </font>
    <font>
      <b val="true"/>
      <sz val="26"/>
      <color rgb="FF5B7F6E"/>
      <name val="Arial"/>
      <family val="0"/>
      <charset val="1"/>
    </font>
    <font>
      <b val="true"/>
      <sz val="26"/>
      <color rgb="FFB7860B"/>
      <name val="Arial"/>
      <family val="0"/>
      <charset val="1"/>
    </font>
    <font>
      <i val="true"/>
      <sz val="9"/>
      <color rgb="FF95A5A6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D2B4E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D2B4E"/>
      <name val="Arial"/>
      <family val="0"/>
      <charset val="1"/>
    </font>
    <font>
      <i val="true"/>
      <sz val="10"/>
      <color rgb="FF2C3E5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5B7F6E"/>
      <name val="Arial"/>
      <family val="0"/>
      <charset val="1"/>
    </font>
    <font>
      <sz val="10"/>
      <color rgb="FF2C3E5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D2B4E"/>
        <bgColor rgb="FF2C3E50"/>
      </patternFill>
    </fill>
    <fill>
      <patternFill patternType="solid">
        <fgColor rgb="FF5B7F6E"/>
        <bgColor rgb="FF339966"/>
      </patternFill>
    </fill>
    <fill>
      <patternFill patternType="solid">
        <fgColor rgb="FF3D5C4F"/>
        <bgColor rgb="FF2C3E50"/>
      </patternFill>
    </fill>
    <fill>
      <patternFill patternType="solid">
        <fgColor rgb="FFC0392B"/>
        <bgColor rgb="FF993366"/>
      </patternFill>
    </fill>
    <fill>
      <patternFill patternType="solid">
        <fgColor rgb="FFB7860B"/>
        <bgColor rgb="FFFF9900"/>
      </patternFill>
    </fill>
    <fill>
      <patternFill patternType="solid">
        <fgColor rgb="FFF8FAF9"/>
        <bgColor rgb="FFFFFFFF"/>
      </patternFill>
    </fill>
    <fill>
      <patternFill patternType="solid">
        <fgColor rgb="FFFFFFFF"/>
        <bgColor rgb="FFF8FAF9"/>
      </patternFill>
    </fill>
    <fill>
      <patternFill patternType="solid">
        <fgColor rgb="FF2C3E50"/>
        <bgColor rgb="FF0D2B4E"/>
      </patternFill>
    </fill>
    <fill>
      <patternFill patternType="solid">
        <fgColor rgb="FFD6E5DE"/>
        <bgColor rgb="FFCCCC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5B7F6E"/>
      </left>
      <right style="thin">
        <color rgb="FF5B7F6E"/>
      </right>
      <top style="thin">
        <color rgb="FF5B7F6E"/>
      </top>
      <bottom style="thin">
        <color rgb="FF5B7F6E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4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8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4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0" fillId="1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1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860B"/>
      <rgbColor rgb="FF800080"/>
      <rgbColor rgb="FF008080"/>
      <rgbColor rgb="FFCCCCCC"/>
      <rgbColor rgb="FF5B7F6E"/>
      <rgbColor rgb="FF9999FF"/>
      <rgbColor rgb="FF993366"/>
      <rgbColor rgb="FFF8FAF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5D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C4F"/>
      <rgbColor rgb="FF95A5A6"/>
      <rgbColor rgb="FF0D2B4E"/>
      <rgbColor rgb="FF339966"/>
      <rgbColor rgb="FF003300"/>
      <rgbColor rgb="FF333300"/>
      <rgbColor rgb="FFC0392B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9" min="3" style="1" width="16"/>
    <col collapsed="false" customWidth="true" hidden="false" outlineLevel="0" max="10" min="10" style="1" width="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51.7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2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</row>
    <row r="4" customFormat="false" ht="24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</row>
    <row r="5" customFormat="false" ht="19.5" hidden="false" customHeight="true" outlineLevel="0" collapsed="false">
      <c r="B5" s="6" t="s">
        <v>2</v>
      </c>
      <c r="C5" s="6"/>
      <c r="D5" s="7" t="s">
        <v>3</v>
      </c>
      <c r="E5" s="7"/>
      <c r="F5" s="8" t="s">
        <v>4</v>
      </c>
      <c r="G5" s="8"/>
      <c r="H5" s="9" t="s">
        <v>5</v>
      </c>
      <c r="I5" s="9"/>
    </row>
    <row r="6" customFormat="false" ht="30" hidden="false" customHeight="true" outlineLevel="0" collapsed="false">
      <c r="B6" s="10" t="n">
        <f aca="false">AVERAGE(Données!D2:D51)</f>
        <v>203.2</v>
      </c>
      <c r="C6" s="10"/>
      <c r="D6" s="11" t="n">
        <f aca="false">AVERAGE(Données!E2:E51)</f>
        <v>2.94</v>
      </c>
      <c r="E6" s="11"/>
      <c r="F6" s="12" t="n">
        <f aca="false">AVERAGE(Données!F2:F51)</f>
        <v>94.7917532186692</v>
      </c>
      <c r="G6" s="12"/>
      <c r="H6" s="13" t="n">
        <f aca="false">AVERAGE(Données!G2:G51)</f>
        <v>84</v>
      </c>
      <c r="I6" s="13"/>
    </row>
    <row r="7" customFormat="false" ht="30" hidden="false" customHeight="true" outlineLevel="0" collapsed="false">
      <c r="B7" s="10"/>
      <c r="C7" s="10"/>
      <c r="D7" s="11"/>
      <c r="E7" s="11"/>
      <c r="F7" s="12"/>
      <c r="G7" s="12"/>
      <c r="H7" s="13"/>
      <c r="I7" s="13"/>
    </row>
    <row r="8" customFormat="false" ht="18" hidden="false" customHeight="true" outlineLevel="0" collapsed="false">
      <c r="B8" s="14" t="s">
        <v>6</v>
      </c>
      <c r="C8" s="14"/>
      <c r="D8" s="14" t="s">
        <v>7</v>
      </c>
      <c r="E8" s="14"/>
      <c r="F8" s="14" t="s">
        <v>8</v>
      </c>
      <c r="G8" s="14"/>
      <c r="H8" s="14" t="s">
        <v>9</v>
      </c>
      <c r="I8" s="14"/>
    </row>
    <row r="9" customFormat="false" ht="7.5" hidden="false" customHeight="true" outlineLevel="0" collapsed="false"/>
    <row r="10" customFormat="false" ht="24" hidden="false" customHeight="true" outlineLevel="0" collapsed="false">
      <c r="A10" s="15" t="s">
        <v>10</v>
      </c>
      <c r="B10" s="15"/>
      <c r="C10" s="15"/>
      <c r="D10" s="15"/>
      <c r="E10" s="15"/>
      <c r="F10" s="15"/>
      <c r="G10" s="15"/>
      <c r="H10" s="15"/>
      <c r="I10" s="15"/>
      <c r="J10" s="15"/>
    </row>
    <row r="11" customFormat="false" ht="24" hidden="false" customHeight="true" outlineLevel="0" collapsed="false"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</row>
    <row r="12" customFormat="false" ht="21.75" hidden="false" customHeight="true" outlineLevel="0" collapsed="false">
      <c r="B12" s="17" t="s">
        <v>19</v>
      </c>
      <c r="C12" s="18" t="n">
        <v>2</v>
      </c>
      <c r="D12" s="19" t="n">
        <v>48</v>
      </c>
      <c r="E12" s="19" t="n">
        <v>3.5</v>
      </c>
      <c r="F12" s="19" t="n">
        <f aca="false">D12/(D12+E12)*100</f>
        <v>93.2038834951456</v>
      </c>
      <c r="G12" s="20" t="n">
        <v>80</v>
      </c>
      <c r="H12" s="21" t="n">
        <v>1200</v>
      </c>
      <c r="I12" s="22" t="str">
        <f aca="false">IF(F12&gt;=90,"✓ OK",IF(F12&gt;=75,"⚠ Moyen","✗ Critique"))</f>
        <v>✓ OK</v>
      </c>
    </row>
    <row r="13" customFormat="false" ht="21.75" hidden="false" customHeight="true" outlineLevel="0" collapsed="false">
      <c r="B13" s="23" t="s">
        <v>20</v>
      </c>
      <c r="C13" s="24" t="n">
        <v>1</v>
      </c>
      <c r="D13" s="25" t="n">
        <v>96</v>
      </c>
      <c r="E13" s="25" t="n">
        <v>2</v>
      </c>
      <c r="F13" s="25" t="n">
        <f aca="false">D13/(D13+E13)*100</f>
        <v>97.9591836734694</v>
      </c>
      <c r="G13" s="26" t="n">
        <v>90</v>
      </c>
      <c r="H13" s="27" t="n">
        <v>450</v>
      </c>
      <c r="I13" s="28" t="str">
        <f aca="false">IF(F13&gt;=90,"✓ OK",IF(F13&gt;=75,"⚠ Moyen","✗ Critique"))</f>
        <v>✓ OK</v>
      </c>
    </row>
    <row r="14" customFormat="false" ht="21.75" hidden="false" customHeight="true" outlineLevel="0" collapsed="false">
      <c r="B14" s="17" t="s">
        <v>21</v>
      </c>
      <c r="C14" s="18" t="n">
        <v>3</v>
      </c>
      <c r="D14" s="19" t="n">
        <v>32</v>
      </c>
      <c r="E14" s="19" t="n">
        <v>5.2</v>
      </c>
      <c r="F14" s="19" t="n">
        <f aca="false">D14/(D14+E14)*100</f>
        <v>86.0215053763441</v>
      </c>
      <c r="G14" s="20" t="n">
        <v>65</v>
      </c>
      <c r="H14" s="21" t="n">
        <v>2100</v>
      </c>
      <c r="I14" s="22" t="str">
        <f aca="false">IF(F14&gt;=90,"✓ OK",IF(F14&gt;=75,"⚠ Moyen","✗ Critique"))</f>
        <v>⚠ Moyen</v>
      </c>
    </row>
    <row r="15" customFormat="false" ht="21.75" hidden="false" customHeight="true" outlineLevel="0" collapsed="false">
      <c r="B15" s="23" t="s">
        <v>22</v>
      </c>
      <c r="C15" s="24" t="n">
        <v>0</v>
      </c>
      <c r="D15" s="25" t="n">
        <v>720</v>
      </c>
      <c r="E15" s="25" t="n">
        <v>0</v>
      </c>
      <c r="F15" s="25" t="n">
        <f aca="false">D15/(D15+E15)*100</f>
        <v>100</v>
      </c>
      <c r="G15" s="26" t="n">
        <v>100</v>
      </c>
      <c r="H15" s="27" t="n">
        <v>0</v>
      </c>
      <c r="I15" s="28" t="str">
        <f aca="false">IF(F15&gt;=90,"✓ OK",IF(F15&gt;=75,"⚠ Moyen","✗ Critique"))</f>
        <v>✓ OK</v>
      </c>
    </row>
    <row r="16" customFormat="false" ht="21.75" hidden="false" customHeight="true" outlineLevel="0" collapsed="false">
      <c r="B16" s="17" t="s">
        <v>23</v>
      </c>
      <c r="C16" s="18" t="n">
        <v>1</v>
      </c>
      <c r="D16" s="19" t="n">
        <v>120</v>
      </c>
      <c r="E16" s="19" t="n">
        <v>4</v>
      </c>
      <c r="F16" s="19" t="n">
        <f aca="false">D16/(D16+E16)*100</f>
        <v>96.7741935483871</v>
      </c>
      <c r="G16" s="20" t="n">
        <v>85</v>
      </c>
      <c r="H16" s="21" t="n">
        <v>800</v>
      </c>
      <c r="I16" s="22" t="str">
        <f aca="false">IF(F16&gt;=90,"✓ OK",IF(F16&gt;=75,"⚠ Moyen","✗ Critique"))</f>
        <v>✓ OK</v>
      </c>
    </row>
    <row r="17" customFormat="false" ht="21.75" hidden="false" customHeight="true" outlineLevel="0" collapsed="false">
      <c r="B17" s="23" t="s">
        <v>24</v>
      </c>
      <c r="C17" s="24" t="n">
        <v>2</v>
      </c>
      <c r="D17" s="25" t="n">
        <v>60</v>
      </c>
      <c r="E17" s="25" t="n">
        <v>6</v>
      </c>
      <c r="F17" s="25" t="n">
        <f aca="false">D17/(D17+E17)*100</f>
        <v>90.9090909090909</v>
      </c>
      <c r="G17" s="26" t="n">
        <v>70</v>
      </c>
      <c r="H17" s="27" t="n">
        <v>1850</v>
      </c>
      <c r="I17" s="28" t="str">
        <f aca="false">IF(F17&gt;=90,"✓ OK",IF(F17&gt;=75,"⚠ Moyen","✗ Critique"))</f>
        <v>✓ OK</v>
      </c>
    </row>
    <row r="18" customFormat="false" ht="21.75" hidden="false" customHeight="true" outlineLevel="0" collapsed="false">
      <c r="B18" s="17" t="s">
        <v>25</v>
      </c>
      <c r="C18" s="18" t="n">
        <v>1</v>
      </c>
      <c r="D18" s="19" t="n">
        <v>84</v>
      </c>
      <c r="E18" s="19" t="n">
        <v>3</v>
      </c>
      <c r="F18" s="19" t="n">
        <f aca="false">D18/(D18+E18)*100</f>
        <v>96.551724137931</v>
      </c>
      <c r="G18" s="20" t="n">
        <v>92</v>
      </c>
      <c r="H18" s="21" t="n">
        <v>620</v>
      </c>
      <c r="I18" s="22" t="str">
        <f aca="false">IF(F18&gt;=90,"✓ OK",IF(F18&gt;=75,"⚠ Moyen","✗ Critique"))</f>
        <v>✓ OK</v>
      </c>
    </row>
    <row r="19" customFormat="false" ht="21.75" hidden="false" customHeight="true" outlineLevel="0" collapsed="false">
      <c r="B19" s="23" t="s">
        <v>26</v>
      </c>
      <c r="C19" s="24" t="n">
        <v>0</v>
      </c>
      <c r="D19" s="25" t="n">
        <v>720</v>
      </c>
      <c r="E19" s="25" t="n">
        <v>0</v>
      </c>
      <c r="F19" s="25" t="n">
        <f aca="false">D19/(D19+E19)*100</f>
        <v>100</v>
      </c>
      <c r="G19" s="26" t="n">
        <v>100</v>
      </c>
      <c r="H19" s="27" t="n">
        <v>0</v>
      </c>
      <c r="I19" s="28" t="str">
        <f aca="false">IF(F19&gt;=90,"✓ OK",IF(F19&gt;=75,"⚠ Moyen","✗ Critique"))</f>
        <v>✓ OK</v>
      </c>
    </row>
    <row r="20" customFormat="false" ht="21.75" hidden="false" customHeight="true" outlineLevel="0" collapsed="false">
      <c r="B20" s="17" t="s">
        <v>27</v>
      </c>
      <c r="C20" s="18" t="n">
        <v>4</v>
      </c>
      <c r="D20" s="19" t="n">
        <v>18</v>
      </c>
      <c r="E20" s="19" t="n">
        <v>7.5</v>
      </c>
      <c r="F20" s="19" t="n">
        <f aca="false">D20/(D20+E20)*100</f>
        <v>70.5882352941177</v>
      </c>
      <c r="G20" s="20" t="n">
        <v>55</v>
      </c>
      <c r="H20" s="21" t="n">
        <v>3200</v>
      </c>
      <c r="I20" s="22" t="str">
        <f aca="false">IF(F20&gt;=90,"✓ OK",IF(F20&gt;=75,"⚠ Moyen","✗ Critique"))</f>
        <v>✗ Critique</v>
      </c>
    </row>
    <row r="21" customFormat="false" ht="21.75" hidden="false" customHeight="true" outlineLevel="0" collapsed="false">
      <c r="B21" s="23" t="s">
        <v>28</v>
      </c>
      <c r="C21" s="24" t="n">
        <v>1</v>
      </c>
      <c r="D21" s="25" t="n">
        <v>144</v>
      </c>
      <c r="E21" s="25" t="n">
        <v>2.5</v>
      </c>
      <c r="F21" s="25" t="n">
        <f aca="false">D21/(D21+E21)*100</f>
        <v>98.2935153583618</v>
      </c>
      <c r="G21" s="26" t="n">
        <v>95</v>
      </c>
      <c r="H21" s="27" t="n">
        <v>380</v>
      </c>
      <c r="I21" s="28" t="str">
        <f aca="false">IF(F21&gt;=90,"✓ OK",IF(F21&gt;=75,"⚠ Moyen","✗ Critique"))</f>
        <v>✓ OK</v>
      </c>
    </row>
    <row r="22" customFormat="false" ht="24" hidden="false" customHeight="true" outlineLevel="0" collapsed="false">
      <c r="B22" s="29" t="s">
        <v>29</v>
      </c>
      <c r="C22" s="29"/>
      <c r="D22" s="30" t="n">
        <f aca="false">AVERAGE(D12:D21)</f>
        <v>204.2</v>
      </c>
      <c r="E22" s="30" t="n">
        <f aca="false">AVERAGE(E12:E21)</f>
        <v>3.37</v>
      </c>
      <c r="F22" s="30" t="n">
        <f aca="false">AVERAGE(F12:F21)</f>
        <v>93.0301331792848</v>
      </c>
      <c r="G22" s="30" t="n">
        <f aca="false">AVERAGE(G12:G21)</f>
        <v>83.2</v>
      </c>
      <c r="H22" s="31" t="n">
        <f aca="false">SUM(H12:H21)</f>
        <v>10600</v>
      </c>
      <c r="I22" s="32"/>
    </row>
    <row r="23" customFormat="false" ht="7.5" hidden="false" customHeight="true" outlineLevel="0" collapsed="false"/>
    <row r="24" customFormat="false" ht="24" hidden="false" customHeight="true" outlineLevel="0" collapsed="false">
      <c r="A24" s="15" t="s">
        <v>30</v>
      </c>
      <c r="B24" s="15"/>
      <c r="C24" s="15"/>
      <c r="D24" s="15"/>
      <c r="E24" s="15"/>
      <c r="F24" s="15"/>
      <c r="G24" s="15"/>
      <c r="H24" s="15"/>
      <c r="I24" s="15"/>
      <c r="J24" s="15"/>
    </row>
    <row r="25" customFormat="false" ht="21.75" hidden="false" customHeight="true" outlineLevel="0" collapsed="false">
      <c r="B25" s="33" t="s">
        <v>31</v>
      </c>
      <c r="C25" s="33"/>
      <c r="D25" s="33"/>
      <c r="E25" s="33"/>
      <c r="F25" s="34" t="n">
        <f aca="false">SUM(Données!C2:C51)</f>
        <v>7</v>
      </c>
      <c r="G25" s="34"/>
      <c r="H25" s="34"/>
      <c r="I25" s="34"/>
    </row>
    <row r="26" customFormat="false" ht="21.75" hidden="false" customHeight="true" outlineLevel="0" collapsed="false">
      <c r="B26" s="35" t="s">
        <v>32</v>
      </c>
      <c r="C26" s="35"/>
      <c r="D26" s="35"/>
      <c r="E26" s="35"/>
      <c r="F26" s="36" t="n">
        <f aca="false">COUNTIF(Données!B2:B51,"Corrective")</f>
        <v>3</v>
      </c>
      <c r="G26" s="36"/>
      <c r="H26" s="36"/>
      <c r="I26" s="36"/>
    </row>
    <row r="27" customFormat="false" ht="21.75" hidden="false" customHeight="true" outlineLevel="0" collapsed="false">
      <c r="B27" s="33" t="s">
        <v>33</v>
      </c>
      <c r="C27" s="33"/>
      <c r="D27" s="33"/>
      <c r="E27" s="33"/>
      <c r="F27" s="34" t="n">
        <f aca="false">COUNTIF(Données!B2:B51,"Préventive")</f>
        <v>2</v>
      </c>
      <c r="G27" s="34"/>
      <c r="H27" s="34"/>
      <c r="I27" s="34"/>
    </row>
    <row r="28" customFormat="false" ht="21.75" hidden="false" customHeight="true" outlineLevel="0" collapsed="false">
      <c r="B28" s="35" t="s">
        <v>34</v>
      </c>
      <c r="C28" s="35"/>
      <c r="D28" s="35"/>
      <c r="E28" s="35"/>
      <c r="F28" s="37" t="n">
        <f aca="false">SUM(Données!H2:H51)</f>
        <v>4550</v>
      </c>
      <c r="G28" s="37"/>
      <c r="H28" s="37"/>
      <c r="I28" s="37"/>
    </row>
    <row r="29" customFormat="false" ht="21.75" hidden="false" customHeight="true" outlineLevel="0" collapsed="false">
      <c r="B29" s="33" t="s">
        <v>35</v>
      </c>
      <c r="C29" s="33"/>
      <c r="D29" s="33"/>
      <c r="E29" s="33"/>
      <c r="F29" s="38" t="n">
        <f aca="false">IFERROR(SUM(Données!H2:H51)/SUM(Données!C2:C51),0)</f>
        <v>650</v>
      </c>
      <c r="G29" s="38"/>
      <c r="H29" s="38"/>
      <c r="I29" s="38"/>
    </row>
    <row r="30" customFormat="false" ht="21.75" hidden="false" customHeight="true" outlineLevel="0" collapsed="false">
      <c r="B30" s="35" t="s">
        <v>36</v>
      </c>
      <c r="C30" s="35"/>
      <c r="D30" s="35"/>
      <c r="E30" s="35"/>
      <c r="F30" s="36" t="str">
        <f aca="false">INDEX(Données!A2:A51,MATCH(MAX(Données!C2:C51),Données!C2:C51,0))</f>
        <v>Convoyeur CV3</v>
      </c>
      <c r="G30" s="36"/>
      <c r="H30" s="36"/>
      <c r="I30" s="36"/>
    </row>
    <row r="31" customFormat="false" ht="7.5" hidden="false" customHeight="true" outlineLevel="0" collapsed="false"/>
    <row r="32" customFormat="false" ht="21.75" hidden="false" customHeight="true" outlineLevel="0" collapsed="false">
      <c r="A32" s="39" t="s">
        <v>37</v>
      </c>
      <c r="B32" s="39"/>
      <c r="C32" s="39"/>
      <c r="D32" s="39"/>
      <c r="E32" s="39"/>
      <c r="F32" s="39"/>
      <c r="G32" s="39"/>
      <c r="H32" s="39"/>
      <c r="I32" s="39"/>
      <c r="J32" s="39"/>
    </row>
    <row r="33" customFormat="false" ht="21.75" hidden="false" customHeight="true" outlineLevel="0" collapsed="false"/>
    <row r="34" customFormat="false" ht="21.75" hidden="false" customHeight="true" outlineLevel="0" collapsed="false"/>
    <row r="35" customFormat="false" ht="21.75" hidden="false" customHeight="true" outlineLevel="0" collapsed="false"/>
    <row r="36" customFormat="false" ht="21.75" hidden="false" customHeight="true" outlineLevel="0" collapsed="false"/>
    <row r="37" customFormat="false" ht="21.75" hidden="false" customHeight="true" outlineLevel="0" collapsed="false"/>
    <row r="38" customFormat="false" ht="21.75" hidden="false" customHeight="true" outlineLevel="0" collapsed="false"/>
    <row r="39" customFormat="false" ht="21.75" hidden="false" customHeight="true" outlineLevel="0" collapsed="false"/>
    <row r="40" customFormat="false" ht="21.75" hidden="false" customHeight="true" outlineLevel="0" collapsed="false"/>
    <row r="41" customFormat="false" ht="21.75" hidden="false" customHeight="true" outlineLevel="0" collapsed="false"/>
    <row r="42" customFormat="false" ht="21.75" hidden="false" customHeight="true" outlineLevel="0" collapsed="false"/>
    <row r="43" customFormat="false" ht="21.75" hidden="false" customHeight="true" outlineLevel="0" collapsed="false"/>
    <row r="44" customFormat="false" ht="21.75" hidden="false" customHeight="true" outlineLevel="0" collapsed="false"/>
    <row r="45" customFormat="false" ht="21.75" hidden="false" customHeight="true" outlineLevel="0" collapsed="false"/>
    <row r="46" customFormat="false" ht="21.75" hidden="false" customHeight="true" outlineLevel="0" collapsed="false"/>
    <row r="47" customFormat="false" ht="21.75" hidden="false" customHeight="true" outlineLevel="0" collapsed="false"/>
    <row r="48" customFormat="false" ht="21.75" hidden="false" customHeight="true" outlineLevel="0" collapsed="false"/>
    <row r="49" customFormat="false" ht="21.75" hidden="false" customHeight="true" outlineLevel="0" collapsed="false"/>
    <row r="50" customFormat="false" ht="21.75" hidden="false" customHeight="true" outlineLevel="0" collapsed="false"/>
    <row r="51" customFormat="false" ht="21.75" hidden="false" customHeight="true" outlineLevel="0" collapsed="false"/>
    <row r="52" customFormat="false" ht="21.75" hidden="false" customHeight="true" outlineLevel="0" collapsed="false"/>
    <row r="53" customFormat="false" ht="21.75" hidden="false" customHeight="true" outlineLevel="0" collapsed="false"/>
    <row r="54" customFormat="false" ht="21.75" hidden="false" customHeight="true" outlineLevel="0" collapsed="false"/>
    <row r="55" customFormat="false" ht="21.75" hidden="false" customHeight="true" outlineLevel="0" collapsed="false"/>
    <row r="56" customFormat="false" ht="21.75" hidden="false" customHeight="true" outlineLevel="0" collapsed="false"/>
    <row r="57" customFormat="false" ht="21.75" hidden="false" customHeight="true" outlineLevel="0" collapsed="false"/>
    <row r="58" customFormat="false" ht="21.75" hidden="false" customHeight="true" outlineLevel="0" collapsed="false"/>
    <row r="59" customFormat="false" ht="21.75" hidden="false" customHeight="true" outlineLevel="0" collapsed="false"/>
  </sheetData>
  <mergeCells count="32">
    <mergeCell ref="A1:J1"/>
    <mergeCell ref="A2:J2"/>
    <mergeCell ref="A3:J3"/>
    <mergeCell ref="A4:J4"/>
    <mergeCell ref="B5:C5"/>
    <mergeCell ref="D5:E5"/>
    <mergeCell ref="F5:G5"/>
    <mergeCell ref="H5:I5"/>
    <mergeCell ref="B6:C7"/>
    <mergeCell ref="D6:E7"/>
    <mergeCell ref="F6:G7"/>
    <mergeCell ref="H6:I7"/>
    <mergeCell ref="B8:C8"/>
    <mergeCell ref="D8:E8"/>
    <mergeCell ref="F8:G8"/>
    <mergeCell ref="H8:I8"/>
    <mergeCell ref="A10:J10"/>
    <mergeCell ref="B22:C22"/>
    <mergeCell ref="A24:J24"/>
    <mergeCell ref="B25:E25"/>
    <mergeCell ref="F25:I25"/>
    <mergeCell ref="B26:E26"/>
    <mergeCell ref="F26:I26"/>
    <mergeCell ref="B27:E27"/>
    <mergeCell ref="F27:I27"/>
    <mergeCell ref="B28:E28"/>
    <mergeCell ref="F28:I28"/>
    <mergeCell ref="B29:E29"/>
    <mergeCell ref="F29:I29"/>
    <mergeCell ref="B30:E30"/>
    <mergeCell ref="F30:I30"/>
    <mergeCell ref="A32:J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26"/>
    <col collapsed="false" customWidth="true" hidden="false" outlineLevel="0" max="5" min="3" style="1" width="12"/>
    <col collapsed="false" customWidth="true" hidden="false" outlineLevel="0" max="6" min="6" style="1" width="16"/>
    <col collapsed="false" customWidth="true" hidden="false" outlineLevel="0" max="7" min="7" style="1" width="18"/>
    <col collapsed="false" customWidth="true" hidden="false" outlineLevel="0" max="8" min="8" style="1" width="20"/>
    <col collapsed="false" customWidth="true" hidden="false" outlineLevel="0" max="9" min="9" style="1" width="30"/>
  </cols>
  <sheetData>
    <row r="1" customFormat="false" ht="30" hidden="false" customHeight="true" outlineLevel="0" collapsed="false">
      <c r="A1" s="40" t="s">
        <v>38</v>
      </c>
      <c r="B1" s="40"/>
      <c r="C1" s="40"/>
      <c r="D1" s="40"/>
      <c r="E1" s="40"/>
      <c r="F1" s="40"/>
      <c r="G1" s="40"/>
      <c r="H1" s="40"/>
      <c r="I1" s="40"/>
    </row>
    <row r="2" customFormat="false" ht="27.75" hidden="false" customHeight="true" outlineLevel="0" collapsed="false">
      <c r="A2" s="16" t="s">
        <v>11</v>
      </c>
      <c r="B2" s="16" t="s">
        <v>39</v>
      </c>
      <c r="C2" s="16" t="s">
        <v>12</v>
      </c>
      <c r="D2" s="16" t="s">
        <v>13</v>
      </c>
      <c r="E2" s="16" t="s">
        <v>14</v>
      </c>
      <c r="F2" s="16" t="s">
        <v>40</v>
      </c>
      <c r="G2" s="16" t="s">
        <v>41</v>
      </c>
      <c r="H2" s="16" t="s">
        <v>42</v>
      </c>
      <c r="I2" s="16" t="s">
        <v>43</v>
      </c>
    </row>
    <row r="3" customFormat="false" ht="19.5" hidden="false" customHeight="true" outlineLevel="0" collapsed="false">
      <c r="A3" s="17" t="s">
        <v>19</v>
      </c>
      <c r="B3" s="18" t="s">
        <v>44</v>
      </c>
      <c r="C3" s="18" t="n">
        <v>2</v>
      </c>
      <c r="D3" s="19" t="n">
        <v>48</v>
      </c>
      <c r="E3" s="19" t="n">
        <v>3.5</v>
      </c>
      <c r="F3" s="41" t="n">
        <f aca="false">D3/(D3+E3)*100</f>
        <v>93.2038834951456</v>
      </c>
      <c r="G3" s="20" t="n">
        <v>80</v>
      </c>
      <c r="H3" s="21" t="n">
        <v>1200</v>
      </c>
      <c r="I3" s="18" t="s">
        <v>45</v>
      </c>
    </row>
    <row r="4" customFormat="false" ht="19.5" hidden="false" customHeight="true" outlineLevel="0" collapsed="false">
      <c r="A4" s="23" t="s">
        <v>20</v>
      </c>
      <c r="B4" s="24" t="s">
        <v>46</v>
      </c>
      <c r="C4" s="24" t="n">
        <v>1</v>
      </c>
      <c r="D4" s="25" t="n">
        <v>96</v>
      </c>
      <c r="E4" s="25" t="n">
        <v>2</v>
      </c>
      <c r="F4" s="42" t="n">
        <f aca="false">D4/(D4+E4)*100</f>
        <v>97.9591836734694</v>
      </c>
      <c r="G4" s="26" t="n">
        <v>90</v>
      </c>
      <c r="H4" s="27" t="n">
        <v>450</v>
      </c>
      <c r="I4" s="24" t="s">
        <v>47</v>
      </c>
    </row>
    <row r="5" customFormat="false" ht="19.5" hidden="false" customHeight="true" outlineLevel="0" collapsed="false">
      <c r="A5" s="17" t="s">
        <v>21</v>
      </c>
      <c r="B5" s="18" t="s">
        <v>44</v>
      </c>
      <c r="C5" s="18" t="n">
        <v>3</v>
      </c>
      <c r="D5" s="19" t="n">
        <v>32</v>
      </c>
      <c r="E5" s="19" t="n">
        <v>5.2</v>
      </c>
      <c r="F5" s="41" t="n">
        <f aca="false">D5/(D5+E5)*100</f>
        <v>86.0215053763441</v>
      </c>
      <c r="G5" s="20" t="n">
        <v>65</v>
      </c>
      <c r="H5" s="21" t="n">
        <v>2100</v>
      </c>
      <c r="I5" s="18" t="s">
        <v>48</v>
      </c>
    </row>
    <row r="6" customFormat="false" ht="19.5" hidden="false" customHeight="true" outlineLevel="0" collapsed="false">
      <c r="A6" s="23" t="s">
        <v>22</v>
      </c>
      <c r="B6" s="24" t="s">
        <v>46</v>
      </c>
      <c r="C6" s="24" t="n">
        <v>0</v>
      </c>
      <c r="D6" s="25" t="n">
        <v>720</v>
      </c>
      <c r="E6" s="25" t="n">
        <v>0</v>
      </c>
      <c r="F6" s="42" t="n">
        <f aca="false">D6/(D6+E6)*100</f>
        <v>100</v>
      </c>
      <c r="G6" s="26" t="n">
        <v>100</v>
      </c>
      <c r="H6" s="27" t="n">
        <v>0</v>
      </c>
      <c r="I6" s="24"/>
    </row>
    <row r="7" customFormat="false" ht="19.5" hidden="false" customHeight="true" outlineLevel="0" collapsed="false">
      <c r="A7" s="17" t="s">
        <v>23</v>
      </c>
      <c r="B7" s="18" t="s">
        <v>44</v>
      </c>
      <c r="C7" s="18" t="n">
        <v>1</v>
      </c>
      <c r="D7" s="19" t="n">
        <v>120</v>
      </c>
      <c r="E7" s="19" t="n">
        <v>4</v>
      </c>
      <c r="F7" s="41" t="n">
        <f aca="false">D7/(D7+E7)*100</f>
        <v>96.7741935483871</v>
      </c>
      <c r="G7" s="20" t="n">
        <v>85</v>
      </c>
      <c r="H7" s="21" t="n">
        <v>800</v>
      </c>
      <c r="I7" s="18" t="s">
        <v>49</v>
      </c>
    </row>
    <row r="8" customFormat="false" ht="19.5" hidden="false" customHeight="true" outlineLevel="0" collapsed="false">
      <c r="A8" s="23"/>
      <c r="B8" s="24"/>
      <c r="C8" s="24"/>
      <c r="D8" s="25"/>
      <c r="E8" s="25"/>
      <c r="F8" s="42" t="str">
        <f aca="false">IF(AND(D8&gt;0,E8&gt;=0),D8/(D8+E8)*100,"")</f>
        <v/>
      </c>
      <c r="G8" s="26"/>
      <c r="H8" s="27"/>
      <c r="I8" s="24"/>
    </row>
    <row r="9" customFormat="false" ht="19.5" hidden="false" customHeight="true" outlineLevel="0" collapsed="false">
      <c r="A9" s="17"/>
      <c r="B9" s="18"/>
      <c r="C9" s="18"/>
      <c r="D9" s="19"/>
      <c r="E9" s="19"/>
      <c r="F9" s="41" t="str">
        <f aca="false">IF(AND(D9&gt;0,E9&gt;=0),D9/(D9+E9)*100,"")</f>
        <v/>
      </c>
      <c r="G9" s="20"/>
      <c r="H9" s="21"/>
      <c r="I9" s="18"/>
    </row>
    <row r="10" customFormat="false" ht="19.5" hidden="false" customHeight="true" outlineLevel="0" collapsed="false">
      <c r="A10" s="23"/>
      <c r="B10" s="24"/>
      <c r="C10" s="24"/>
      <c r="D10" s="25"/>
      <c r="E10" s="25"/>
      <c r="F10" s="42" t="str">
        <f aca="false">IF(AND(D10&gt;0,E10&gt;=0),D10/(D10+E10)*100,"")</f>
        <v/>
      </c>
      <c r="G10" s="26"/>
      <c r="H10" s="27"/>
      <c r="I10" s="24"/>
    </row>
    <row r="11" customFormat="false" ht="19.5" hidden="false" customHeight="true" outlineLevel="0" collapsed="false">
      <c r="A11" s="17"/>
      <c r="B11" s="18"/>
      <c r="C11" s="18"/>
      <c r="D11" s="19"/>
      <c r="E11" s="19"/>
      <c r="F11" s="41" t="str">
        <f aca="false">IF(AND(D11&gt;0,E11&gt;=0),D11/(D11+E11)*100,"")</f>
        <v/>
      </c>
      <c r="G11" s="20"/>
      <c r="H11" s="21"/>
      <c r="I11" s="18"/>
    </row>
    <row r="12" customFormat="false" ht="19.5" hidden="false" customHeight="true" outlineLevel="0" collapsed="false">
      <c r="A12" s="23"/>
      <c r="B12" s="24"/>
      <c r="C12" s="24"/>
      <c r="D12" s="25"/>
      <c r="E12" s="25"/>
      <c r="F12" s="42" t="str">
        <f aca="false">IF(AND(D12&gt;0,E12&gt;=0),D12/(D12+E12)*100,"")</f>
        <v/>
      </c>
      <c r="G12" s="26"/>
      <c r="H12" s="27"/>
      <c r="I12" s="24"/>
    </row>
    <row r="13" customFormat="false" ht="19.5" hidden="false" customHeight="true" outlineLevel="0" collapsed="false">
      <c r="A13" s="17"/>
      <c r="B13" s="18"/>
      <c r="C13" s="18"/>
      <c r="D13" s="19"/>
      <c r="E13" s="19"/>
      <c r="F13" s="41" t="str">
        <f aca="false">IF(AND(D13&gt;0,E13&gt;=0),D13/(D13+E13)*100,"")</f>
        <v/>
      </c>
      <c r="G13" s="20"/>
      <c r="H13" s="21"/>
      <c r="I13" s="18"/>
    </row>
    <row r="14" customFormat="false" ht="19.5" hidden="false" customHeight="true" outlineLevel="0" collapsed="false">
      <c r="A14" s="23"/>
      <c r="B14" s="24"/>
      <c r="C14" s="24"/>
      <c r="D14" s="25"/>
      <c r="E14" s="25"/>
      <c r="F14" s="42" t="str">
        <f aca="false">IF(AND(D14&gt;0,E14&gt;=0),D14/(D14+E14)*100,"")</f>
        <v/>
      </c>
      <c r="G14" s="26"/>
      <c r="H14" s="27"/>
      <c r="I14" s="24"/>
    </row>
    <row r="15" customFormat="false" ht="19.5" hidden="false" customHeight="true" outlineLevel="0" collapsed="false">
      <c r="A15" s="17"/>
      <c r="B15" s="18"/>
      <c r="C15" s="18"/>
      <c r="D15" s="19"/>
      <c r="E15" s="19"/>
      <c r="F15" s="41" t="str">
        <f aca="false">IF(AND(D15&gt;0,E15&gt;=0),D15/(D15+E15)*100,"")</f>
        <v/>
      </c>
      <c r="G15" s="20"/>
      <c r="H15" s="21"/>
      <c r="I15" s="18"/>
    </row>
    <row r="16" customFormat="false" ht="19.5" hidden="false" customHeight="true" outlineLevel="0" collapsed="false">
      <c r="A16" s="23"/>
      <c r="B16" s="24"/>
      <c r="C16" s="24"/>
      <c r="D16" s="25"/>
      <c r="E16" s="25"/>
      <c r="F16" s="42" t="str">
        <f aca="false">IF(AND(D16&gt;0,E16&gt;=0),D16/(D16+E16)*100,"")</f>
        <v/>
      </c>
      <c r="G16" s="26"/>
      <c r="H16" s="27"/>
      <c r="I16" s="24"/>
    </row>
    <row r="17" customFormat="false" ht="19.5" hidden="false" customHeight="true" outlineLevel="0" collapsed="false">
      <c r="A17" s="17"/>
      <c r="B17" s="18"/>
      <c r="C17" s="18"/>
      <c r="D17" s="19"/>
      <c r="E17" s="19"/>
      <c r="F17" s="41" t="str">
        <f aca="false">IF(AND(D17&gt;0,E17&gt;=0),D17/(D17+E17)*100,"")</f>
        <v/>
      </c>
      <c r="G17" s="20"/>
      <c r="H17" s="21"/>
      <c r="I17" s="18"/>
    </row>
    <row r="18" customFormat="false" ht="19.5" hidden="false" customHeight="true" outlineLevel="0" collapsed="false">
      <c r="A18" s="23"/>
      <c r="B18" s="24"/>
      <c r="C18" s="24"/>
      <c r="D18" s="25"/>
      <c r="E18" s="25"/>
      <c r="F18" s="42" t="str">
        <f aca="false">IF(AND(D18&gt;0,E18&gt;=0),D18/(D18+E18)*100,"")</f>
        <v/>
      </c>
      <c r="G18" s="26"/>
      <c r="H18" s="27"/>
      <c r="I18" s="24"/>
    </row>
    <row r="19" customFormat="false" ht="19.5" hidden="false" customHeight="true" outlineLevel="0" collapsed="false">
      <c r="A19" s="17"/>
      <c r="B19" s="18"/>
      <c r="C19" s="18"/>
      <c r="D19" s="19"/>
      <c r="E19" s="19"/>
      <c r="F19" s="41" t="str">
        <f aca="false">IF(AND(D19&gt;0,E19&gt;=0),D19/(D19+E19)*100,"")</f>
        <v/>
      </c>
      <c r="G19" s="20"/>
      <c r="H19" s="21"/>
      <c r="I19" s="18"/>
    </row>
    <row r="20" customFormat="false" ht="19.5" hidden="false" customHeight="true" outlineLevel="0" collapsed="false">
      <c r="A20" s="23"/>
      <c r="B20" s="24"/>
      <c r="C20" s="24"/>
      <c r="D20" s="25"/>
      <c r="E20" s="25"/>
      <c r="F20" s="42" t="str">
        <f aca="false">IF(AND(D20&gt;0,E20&gt;=0),D20/(D20+E20)*100,"")</f>
        <v/>
      </c>
      <c r="G20" s="26"/>
      <c r="H20" s="27"/>
      <c r="I20" s="24"/>
    </row>
    <row r="21" customFormat="false" ht="19.5" hidden="false" customHeight="true" outlineLevel="0" collapsed="false">
      <c r="A21" s="17"/>
      <c r="B21" s="18"/>
      <c r="C21" s="18"/>
      <c r="D21" s="19"/>
      <c r="E21" s="19"/>
      <c r="F21" s="41" t="str">
        <f aca="false">IF(AND(D21&gt;0,E21&gt;=0),D21/(D21+E21)*100,"")</f>
        <v/>
      </c>
      <c r="G21" s="20"/>
      <c r="H21" s="21"/>
      <c r="I21" s="18"/>
    </row>
    <row r="22" customFormat="false" ht="19.5" hidden="false" customHeight="true" outlineLevel="0" collapsed="false">
      <c r="A22" s="23"/>
      <c r="B22" s="24"/>
      <c r="C22" s="24"/>
      <c r="D22" s="25"/>
      <c r="E22" s="25"/>
      <c r="F22" s="42" t="str">
        <f aca="false">IF(AND(D22&gt;0,E22&gt;=0),D22/(D22+E22)*100,"")</f>
        <v/>
      </c>
      <c r="G22" s="26"/>
      <c r="H22" s="27"/>
      <c r="I22" s="24"/>
    </row>
    <row r="23" customFormat="false" ht="19.5" hidden="false" customHeight="true" outlineLevel="0" collapsed="false">
      <c r="A23" s="17"/>
      <c r="B23" s="18"/>
      <c r="C23" s="18"/>
      <c r="D23" s="19"/>
      <c r="E23" s="19"/>
      <c r="F23" s="41" t="str">
        <f aca="false">IF(AND(D23&gt;0,E23&gt;=0),D23/(D23+E23)*100,"")</f>
        <v/>
      </c>
      <c r="G23" s="20"/>
      <c r="H23" s="21"/>
      <c r="I23" s="18"/>
    </row>
    <row r="24" customFormat="false" ht="19.5" hidden="false" customHeight="true" outlineLevel="0" collapsed="false">
      <c r="A24" s="23"/>
      <c r="B24" s="24"/>
      <c r="C24" s="24"/>
      <c r="D24" s="25"/>
      <c r="E24" s="25"/>
      <c r="F24" s="42" t="str">
        <f aca="false">IF(AND(D24&gt;0,E24&gt;=0),D24/(D24+E24)*100,"")</f>
        <v/>
      </c>
      <c r="G24" s="26"/>
      <c r="H24" s="27"/>
      <c r="I24" s="24"/>
    </row>
    <row r="25" customFormat="false" ht="19.5" hidden="false" customHeight="true" outlineLevel="0" collapsed="false">
      <c r="A25" s="17"/>
      <c r="B25" s="18"/>
      <c r="C25" s="18"/>
      <c r="D25" s="19"/>
      <c r="E25" s="19"/>
      <c r="F25" s="41" t="str">
        <f aca="false">IF(AND(D25&gt;0,E25&gt;=0),D25/(D25+E25)*100,"")</f>
        <v/>
      </c>
      <c r="G25" s="20"/>
      <c r="H25" s="21"/>
      <c r="I25" s="18"/>
    </row>
    <row r="26" customFormat="false" ht="19.5" hidden="false" customHeight="true" outlineLevel="0" collapsed="false">
      <c r="A26" s="23"/>
      <c r="B26" s="24"/>
      <c r="C26" s="24"/>
      <c r="D26" s="25"/>
      <c r="E26" s="25"/>
      <c r="F26" s="42" t="str">
        <f aca="false">IF(AND(D26&gt;0,E26&gt;=0),D26/(D26+E26)*100,"")</f>
        <v/>
      </c>
      <c r="G26" s="26"/>
      <c r="H26" s="27"/>
      <c r="I26" s="24"/>
    </row>
    <row r="27" customFormat="false" ht="19.5" hidden="false" customHeight="true" outlineLevel="0" collapsed="false">
      <c r="A27" s="17"/>
      <c r="B27" s="18"/>
      <c r="C27" s="18"/>
      <c r="D27" s="19"/>
      <c r="E27" s="19"/>
      <c r="F27" s="41" t="str">
        <f aca="false">IF(AND(D27&gt;0,E27&gt;=0),D27/(D27+E27)*100,"")</f>
        <v/>
      </c>
      <c r="G27" s="20"/>
      <c r="H27" s="21"/>
      <c r="I27" s="18"/>
    </row>
    <row r="28" customFormat="false" ht="19.5" hidden="false" customHeight="true" outlineLevel="0" collapsed="false">
      <c r="A28" s="23"/>
      <c r="B28" s="24"/>
      <c r="C28" s="24"/>
      <c r="D28" s="25"/>
      <c r="E28" s="25"/>
      <c r="F28" s="42" t="str">
        <f aca="false">IF(AND(D28&gt;0,E28&gt;=0),D28/(D28+E28)*100,"")</f>
        <v/>
      </c>
      <c r="G28" s="26"/>
      <c r="H28" s="27"/>
      <c r="I28" s="24"/>
    </row>
    <row r="29" customFormat="false" ht="19.5" hidden="false" customHeight="true" outlineLevel="0" collapsed="false">
      <c r="A29" s="17"/>
      <c r="B29" s="18"/>
      <c r="C29" s="18"/>
      <c r="D29" s="19"/>
      <c r="E29" s="19"/>
      <c r="F29" s="41" t="str">
        <f aca="false">IF(AND(D29&gt;0,E29&gt;=0),D29/(D29+E29)*100,"")</f>
        <v/>
      </c>
      <c r="G29" s="20"/>
      <c r="H29" s="21"/>
      <c r="I29" s="18"/>
    </row>
    <row r="30" customFormat="false" ht="19.5" hidden="false" customHeight="true" outlineLevel="0" collapsed="false">
      <c r="A30" s="23"/>
      <c r="B30" s="24"/>
      <c r="C30" s="24"/>
      <c r="D30" s="25"/>
      <c r="E30" s="25"/>
      <c r="F30" s="42" t="str">
        <f aca="false">IF(AND(D30&gt;0,E30&gt;=0),D30/(D30+E30)*100,"")</f>
        <v/>
      </c>
      <c r="G30" s="26"/>
      <c r="H30" s="27"/>
      <c r="I30" s="24"/>
    </row>
    <row r="31" customFormat="false" ht="19.5" hidden="false" customHeight="true" outlineLevel="0" collapsed="false">
      <c r="A31" s="17"/>
      <c r="B31" s="18"/>
      <c r="C31" s="18"/>
      <c r="D31" s="19"/>
      <c r="E31" s="19"/>
      <c r="F31" s="41" t="str">
        <f aca="false">IF(AND(D31&gt;0,E31&gt;=0),D31/(D31+E31)*100,"")</f>
        <v/>
      </c>
      <c r="G31" s="20"/>
      <c r="H31" s="21"/>
      <c r="I31" s="18"/>
    </row>
    <row r="32" customFormat="false" ht="19.5" hidden="false" customHeight="true" outlineLevel="0" collapsed="false">
      <c r="A32" s="23"/>
      <c r="B32" s="24"/>
      <c r="C32" s="24"/>
      <c r="D32" s="25"/>
      <c r="E32" s="25"/>
      <c r="F32" s="42" t="str">
        <f aca="false">IF(AND(D32&gt;0,E32&gt;=0),D32/(D32+E32)*100,"")</f>
        <v/>
      </c>
      <c r="G32" s="26"/>
      <c r="H32" s="27"/>
      <c r="I32" s="24"/>
    </row>
    <row r="33" customFormat="false" ht="19.5" hidden="false" customHeight="true" outlineLevel="0" collapsed="false">
      <c r="A33" s="17"/>
      <c r="B33" s="18"/>
      <c r="C33" s="18"/>
      <c r="D33" s="19"/>
      <c r="E33" s="19"/>
      <c r="F33" s="41" t="str">
        <f aca="false">IF(AND(D33&gt;0,E33&gt;=0),D33/(D33+E33)*100,"")</f>
        <v/>
      </c>
      <c r="G33" s="20"/>
      <c r="H33" s="21"/>
      <c r="I33" s="18"/>
    </row>
    <row r="34" customFormat="false" ht="19.5" hidden="false" customHeight="true" outlineLevel="0" collapsed="false">
      <c r="A34" s="23"/>
      <c r="B34" s="24"/>
      <c r="C34" s="24"/>
      <c r="D34" s="25"/>
      <c r="E34" s="25"/>
      <c r="F34" s="42" t="str">
        <f aca="false">IF(AND(D34&gt;0,E34&gt;=0),D34/(D34+E34)*100,"")</f>
        <v/>
      </c>
      <c r="G34" s="26"/>
      <c r="H34" s="27"/>
      <c r="I34" s="24"/>
    </row>
    <row r="35" customFormat="false" ht="19.5" hidden="false" customHeight="true" outlineLevel="0" collapsed="false">
      <c r="A35" s="17"/>
      <c r="B35" s="18"/>
      <c r="C35" s="18"/>
      <c r="D35" s="19"/>
      <c r="E35" s="19"/>
      <c r="F35" s="41" t="str">
        <f aca="false">IF(AND(D35&gt;0,E35&gt;=0),D35/(D35+E35)*100,"")</f>
        <v/>
      </c>
      <c r="G35" s="20"/>
      <c r="H35" s="21"/>
      <c r="I35" s="18"/>
    </row>
    <row r="36" customFormat="false" ht="19.5" hidden="false" customHeight="true" outlineLevel="0" collapsed="false">
      <c r="A36" s="23"/>
      <c r="B36" s="24"/>
      <c r="C36" s="24"/>
      <c r="D36" s="25"/>
      <c r="E36" s="25"/>
      <c r="F36" s="42" t="str">
        <f aca="false">IF(AND(D36&gt;0,E36&gt;=0),D36/(D36+E36)*100,"")</f>
        <v/>
      </c>
      <c r="G36" s="26"/>
      <c r="H36" s="27"/>
      <c r="I36" s="24"/>
    </row>
    <row r="37" customFormat="false" ht="19.5" hidden="false" customHeight="true" outlineLevel="0" collapsed="false">
      <c r="A37" s="17"/>
      <c r="B37" s="18"/>
      <c r="C37" s="18"/>
      <c r="D37" s="19"/>
      <c r="E37" s="19"/>
      <c r="F37" s="41" t="str">
        <f aca="false">IF(AND(D37&gt;0,E37&gt;=0),D37/(D37+E37)*100,"")</f>
        <v/>
      </c>
      <c r="G37" s="20"/>
      <c r="H37" s="21"/>
      <c r="I37" s="18"/>
    </row>
    <row r="38" customFormat="false" ht="19.5" hidden="false" customHeight="true" outlineLevel="0" collapsed="false">
      <c r="A38" s="23"/>
      <c r="B38" s="24"/>
      <c r="C38" s="24"/>
      <c r="D38" s="25"/>
      <c r="E38" s="25"/>
      <c r="F38" s="42" t="str">
        <f aca="false">IF(AND(D38&gt;0,E38&gt;=0),D38/(D38+E38)*100,"")</f>
        <v/>
      </c>
      <c r="G38" s="26"/>
      <c r="H38" s="27"/>
      <c r="I38" s="24"/>
    </row>
    <row r="39" customFormat="false" ht="19.5" hidden="false" customHeight="true" outlineLevel="0" collapsed="false">
      <c r="A39" s="17"/>
      <c r="B39" s="18"/>
      <c r="C39" s="18"/>
      <c r="D39" s="19"/>
      <c r="E39" s="19"/>
      <c r="F39" s="41" t="str">
        <f aca="false">IF(AND(D39&gt;0,E39&gt;=0),D39/(D39+E39)*100,"")</f>
        <v/>
      </c>
      <c r="G39" s="20"/>
      <c r="H39" s="21"/>
      <c r="I39" s="18"/>
    </row>
    <row r="40" customFormat="false" ht="19.5" hidden="false" customHeight="true" outlineLevel="0" collapsed="false">
      <c r="A40" s="23"/>
      <c r="B40" s="24"/>
      <c r="C40" s="24"/>
      <c r="D40" s="25"/>
      <c r="E40" s="25"/>
      <c r="F40" s="42" t="str">
        <f aca="false">IF(AND(D40&gt;0,E40&gt;=0),D40/(D40+E40)*100,"")</f>
        <v/>
      </c>
      <c r="G40" s="26"/>
      <c r="H40" s="27"/>
      <c r="I40" s="24"/>
    </row>
    <row r="41" customFormat="false" ht="19.5" hidden="false" customHeight="true" outlineLevel="0" collapsed="false">
      <c r="A41" s="17"/>
      <c r="B41" s="18"/>
      <c r="C41" s="18"/>
      <c r="D41" s="19"/>
      <c r="E41" s="19"/>
      <c r="F41" s="41" t="str">
        <f aca="false">IF(AND(D41&gt;0,E41&gt;=0),D41/(D41+E41)*100,"")</f>
        <v/>
      </c>
      <c r="G41" s="20"/>
      <c r="H41" s="21"/>
      <c r="I41" s="18"/>
    </row>
    <row r="42" customFormat="false" ht="19.5" hidden="false" customHeight="true" outlineLevel="0" collapsed="false">
      <c r="A42" s="23"/>
      <c r="B42" s="24"/>
      <c r="C42" s="24"/>
      <c r="D42" s="25"/>
      <c r="E42" s="25"/>
      <c r="F42" s="42" t="str">
        <f aca="false">IF(AND(D42&gt;0,E42&gt;=0),D42/(D42+E42)*100,"")</f>
        <v/>
      </c>
      <c r="G42" s="26"/>
      <c r="H42" s="27"/>
      <c r="I42" s="24"/>
    </row>
    <row r="43" customFormat="false" ht="19.5" hidden="false" customHeight="true" outlineLevel="0" collapsed="false">
      <c r="A43" s="17"/>
      <c r="B43" s="18"/>
      <c r="C43" s="18"/>
      <c r="D43" s="19"/>
      <c r="E43" s="19"/>
      <c r="F43" s="41" t="str">
        <f aca="false">IF(AND(D43&gt;0,E43&gt;=0),D43/(D43+E43)*100,"")</f>
        <v/>
      </c>
      <c r="G43" s="20"/>
      <c r="H43" s="21"/>
      <c r="I43" s="18"/>
    </row>
    <row r="44" customFormat="false" ht="19.5" hidden="false" customHeight="true" outlineLevel="0" collapsed="false">
      <c r="A44" s="23"/>
      <c r="B44" s="24"/>
      <c r="C44" s="24"/>
      <c r="D44" s="25"/>
      <c r="E44" s="25"/>
      <c r="F44" s="42" t="str">
        <f aca="false">IF(AND(D44&gt;0,E44&gt;=0),D44/(D44+E44)*100,"")</f>
        <v/>
      </c>
      <c r="G44" s="26"/>
      <c r="H44" s="27"/>
      <c r="I44" s="24"/>
    </row>
    <row r="45" customFormat="false" ht="19.5" hidden="false" customHeight="true" outlineLevel="0" collapsed="false">
      <c r="A45" s="17"/>
      <c r="B45" s="18"/>
      <c r="C45" s="18"/>
      <c r="D45" s="19"/>
      <c r="E45" s="19"/>
      <c r="F45" s="41" t="str">
        <f aca="false">IF(AND(D45&gt;0,E45&gt;=0),D45/(D45+E45)*100,"")</f>
        <v/>
      </c>
      <c r="G45" s="20"/>
      <c r="H45" s="21"/>
      <c r="I45" s="18"/>
    </row>
    <row r="46" customFormat="false" ht="19.5" hidden="false" customHeight="true" outlineLevel="0" collapsed="false">
      <c r="A46" s="23"/>
      <c r="B46" s="24"/>
      <c r="C46" s="24"/>
      <c r="D46" s="25"/>
      <c r="E46" s="25"/>
      <c r="F46" s="42" t="str">
        <f aca="false">IF(AND(D46&gt;0,E46&gt;=0),D46/(D46+E46)*100,"")</f>
        <v/>
      </c>
      <c r="G46" s="26"/>
      <c r="H46" s="27"/>
      <c r="I46" s="24"/>
    </row>
    <row r="47" customFormat="false" ht="19.5" hidden="false" customHeight="true" outlineLevel="0" collapsed="false">
      <c r="A47" s="17"/>
      <c r="B47" s="18"/>
      <c r="C47" s="18"/>
      <c r="D47" s="19"/>
      <c r="E47" s="19"/>
      <c r="F47" s="41" t="str">
        <f aca="false">IF(AND(D47&gt;0,E47&gt;=0),D47/(D47+E47)*100,"")</f>
        <v/>
      </c>
      <c r="G47" s="20"/>
      <c r="H47" s="21"/>
      <c r="I47" s="18"/>
    </row>
    <row r="48" customFormat="false" ht="19.5" hidden="false" customHeight="true" outlineLevel="0" collapsed="false">
      <c r="A48" s="23"/>
      <c r="B48" s="24"/>
      <c r="C48" s="24"/>
      <c r="D48" s="25"/>
      <c r="E48" s="25"/>
      <c r="F48" s="42" t="str">
        <f aca="false">IF(AND(D48&gt;0,E48&gt;=0),D48/(D48+E48)*100,"")</f>
        <v/>
      </c>
      <c r="G48" s="26"/>
      <c r="H48" s="27"/>
      <c r="I48" s="24"/>
    </row>
    <row r="49" customFormat="false" ht="19.5" hidden="false" customHeight="true" outlineLevel="0" collapsed="false">
      <c r="A49" s="17"/>
      <c r="B49" s="18"/>
      <c r="C49" s="18"/>
      <c r="D49" s="19"/>
      <c r="E49" s="19"/>
      <c r="F49" s="41" t="str">
        <f aca="false">IF(AND(D49&gt;0,E49&gt;=0),D49/(D49+E49)*100,"")</f>
        <v/>
      </c>
      <c r="G49" s="20"/>
      <c r="H49" s="21"/>
      <c r="I49" s="18"/>
    </row>
    <row r="50" customFormat="false" ht="19.5" hidden="false" customHeight="true" outlineLevel="0" collapsed="false">
      <c r="A50" s="23"/>
      <c r="B50" s="24"/>
      <c r="C50" s="24"/>
      <c r="D50" s="25"/>
      <c r="E50" s="25"/>
      <c r="F50" s="42" t="str">
        <f aca="false">IF(AND(D50&gt;0,E50&gt;=0),D50/(D50+E50)*100,"")</f>
        <v/>
      </c>
      <c r="G50" s="26"/>
      <c r="H50" s="27"/>
      <c r="I50" s="24"/>
    </row>
    <row r="51" customFormat="false" ht="19.5" hidden="false" customHeight="true" outlineLevel="0" collapsed="false">
      <c r="A51" s="17"/>
      <c r="B51" s="18"/>
      <c r="C51" s="18"/>
      <c r="D51" s="19"/>
      <c r="E51" s="19"/>
      <c r="F51" s="41" t="str">
        <f aca="false">IF(AND(D51&gt;0,E51&gt;=0),D51/(D51+E51)*100,"")</f>
        <v/>
      </c>
      <c r="G51" s="20"/>
      <c r="H51" s="21"/>
      <c r="I51" s="18"/>
    </row>
    <row r="52" customFormat="false" ht="19.5" hidden="false" customHeight="true" outlineLevel="0" collapsed="false">
      <c r="A52" s="23"/>
      <c r="B52" s="24"/>
      <c r="C52" s="24"/>
      <c r="D52" s="25"/>
      <c r="E52" s="25"/>
      <c r="F52" s="42" t="str">
        <f aca="false">IF(AND(D52&gt;0,E52&gt;=0),D52/(D52+E52)*100,"")</f>
        <v/>
      </c>
      <c r="G52" s="26"/>
      <c r="H52" s="27"/>
      <c r="I52" s="24"/>
    </row>
    <row r="55" customFormat="false" ht="19.5" hidden="false" customHeight="true" outlineLevel="0" collapsed="false">
      <c r="A55" s="43" t="s">
        <v>50</v>
      </c>
    </row>
    <row r="56" customFormat="false" ht="18" hidden="false" customHeight="true" outlineLevel="0" collapsed="false">
      <c r="A56" s="44" t="s">
        <v>51</v>
      </c>
      <c r="B56" s="44"/>
      <c r="C56" s="44"/>
      <c r="D56" s="44"/>
      <c r="E56" s="44"/>
      <c r="F56" s="44"/>
      <c r="G56" s="44"/>
      <c r="H56" s="44"/>
      <c r="I56" s="44"/>
    </row>
    <row r="57" customFormat="false" ht="18" hidden="false" customHeight="true" outlineLevel="0" collapsed="false">
      <c r="A57" s="44" t="s">
        <v>52</v>
      </c>
      <c r="B57" s="44"/>
      <c r="C57" s="44"/>
      <c r="D57" s="44"/>
      <c r="E57" s="44"/>
      <c r="F57" s="44"/>
      <c r="G57" s="44"/>
      <c r="H57" s="44"/>
      <c r="I57" s="44"/>
    </row>
    <row r="58" customFormat="false" ht="18" hidden="false" customHeight="true" outlineLevel="0" collapsed="false">
      <c r="A58" s="44" t="s">
        <v>53</v>
      </c>
      <c r="B58" s="44"/>
      <c r="C58" s="44"/>
      <c r="D58" s="44"/>
      <c r="E58" s="44"/>
      <c r="F58" s="44"/>
      <c r="G58" s="44"/>
      <c r="H58" s="44"/>
      <c r="I58" s="44"/>
    </row>
    <row r="59" customFormat="false" ht="18" hidden="false" customHeight="true" outlineLevel="0" collapsed="false">
      <c r="A59" s="44" t="s">
        <v>54</v>
      </c>
      <c r="B59" s="44"/>
      <c r="C59" s="44"/>
      <c r="D59" s="44"/>
      <c r="E59" s="44"/>
      <c r="F59" s="44"/>
      <c r="G59" s="44"/>
      <c r="H59" s="44"/>
      <c r="I59" s="44"/>
    </row>
    <row r="60" customFormat="false" ht="18" hidden="false" customHeight="true" outlineLevel="0" collapsed="false">
      <c r="A60" s="44" t="s">
        <v>55</v>
      </c>
      <c r="B60" s="44"/>
      <c r="C60" s="44"/>
      <c r="D60" s="44"/>
      <c r="E60" s="44"/>
      <c r="F60" s="44"/>
      <c r="G60" s="44"/>
      <c r="H60" s="44"/>
      <c r="I60" s="44"/>
    </row>
  </sheetData>
  <mergeCells count="6">
    <mergeCell ref="A1:I1"/>
    <mergeCell ref="A56:I56"/>
    <mergeCell ref="A57:I57"/>
    <mergeCell ref="A58:I58"/>
    <mergeCell ref="A59:I59"/>
    <mergeCell ref="A60:I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65"/>
  </cols>
  <sheetData>
    <row r="1" customFormat="false" ht="36" hidden="false" customHeight="true" outlineLevel="0" collapsed="false">
      <c r="A1" s="45" t="s">
        <v>56</v>
      </c>
      <c r="B1" s="45"/>
    </row>
    <row r="2" customFormat="false" ht="19.5" hidden="false" customHeight="true" outlineLevel="0" collapsed="false">
      <c r="A2" s="46"/>
      <c r="B2" s="47"/>
    </row>
    <row r="3" customFormat="false" ht="19.5" hidden="false" customHeight="true" outlineLevel="0" collapsed="false">
      <c r="A3" s="48" t="s">
        <v>57</v>
      </c>
      <c r="B3" s="49" t="s">
        <v>58</v>
      </c>
    </row>
    <row r="4" customFormat="false" ht="19.5" hidden="false" customHeight="true" outlineLevel="0" collapsed="false">
      <c r="A4" s="46"/>
      <c r="B4" s="47" t="s">
        <v>59</v>
      </c>
    </row>
    <row r="5" customFormat="false" ht="19.5" hidden="false" customHeight="true" outlineLevel="0" collapsed="false">
      <c r="A5" s="46"/>
      <c r="B5" s="47" t="s">
        <v>60</v>
      </c>
    </row>
    <row r="6" customFormat="false" ht="19.5" hidden="false" customHeight="true" outlineLevel="0" collapsed="false">
      <c r="A6" s="46"/>
      <c r="B6" s="47" t="s">
        <v>61</v>
      </c>
    </row>
    <row r="7" customFormat="false" ht="19.5" hidden="false" customHeight="true" outlineLevel="0" collapsed="false">
      <c r="A7" s="46"/>
      <c r="B7" s="47"/>
    </row>
    <row r="8" customFormat="false" ht="19.5" hidden="false" customHeight="true" outlineLevel="0" collapsed="false">
      <c r="A8" s="48" t="s">
        <v>62</v>
      </c>
      <c r="B8" s="49" t="s">
        <v>63</v>
      </c>
    </row>
    <row r="9" customFormat="false" ht="19.5" hidden="false" customHeight="true" outlineLevel="0" collapsed="false">
      <c r="A9" s="46"/>
      <c r="B9" s="47" t="s">
        <v>64</v>
      </c>
    </row>
    <row r="10" customFormat="false" ht="19.5" hidden="false" customHeight="true" outlineLevel="0" collapsed="false">
      <c r="A10" s="46"/>
      <c r="B10" s="47" t="s">
        <v>65</v>
      </c>
    </row>
    <row r="11" customFormat="false" ht="19.5" hidden="false" customHeight="true" outlineLevel="0" collapsed="false">
      <c r="A11" s="46"/>
      <c r="B11" s="47" t="s">
        <v>66</v>
      </c>
    </row>
    <row r="12" customFormat="false" ht="19.5" hidden="false" customHeight="true" outlineLevel="0" collapsed="false">
      <c r="A12" s="46"/>
      <c r="B12" s="47"/>
    </row>
    <row r="13" customFormat="false" ht="19.5" hidden="false" customHeight="true" outlineLevel="0" collapsed="false">
      <c r="A13" s="48" t="s">
        <v>67</v>
      </c>
      <c r="B13" s="49" t="s">
        <v>68</v>
      </c>
    </row>
    <row r="14" customFormat="false" ht="19.5" hidden="false" customHeight="true" outlineLevel="0" collapsed="false">
      <c r="A14" s="46"/>
      <c r="B14" s="47" t="s">
        <v>69</v>
      </c>
    </row>
    <row r="15" customFormat="false" ht="19.5" hidden="false" customHeight="true" outlineLevel="0" collapsed="false">
      <c r="A15" s="46"/>
      <c r="B15" s="47" t="s">
        <v>70</v>
      </c>
    </row>
    <row r="16" customFormat="false" ht="19.5" hidden="false" customHeight="true" outlineLevel="0" collapsed="false">
      <c r="A16" s="46"/>
      <c r="B16" s="47" t="s">
        <v>71</v>
      </c>
    </row>
    <row r="17" customFormat="false" ht="19.5" hidden="false" customHeight="true" outlineLevel="0" collapsed="false">
      <c r="A17" s="46"/>
      <c r="B17" s="47" t="s">
        <v>72</v>
      </c>
    </row>
    <row r="18" customFormat="false" ht="19.5" hidden="false" customHeight="true" outlineLevel="0" collapsed="false">
      <c r="A18" s="46"/>
      <c r="B18" s="47"/>
    </row>
    <row r="19" customFormat="false" ht="19.5" hidden="false" customHeight="true" outlineLevel="0" collapsed="false">
      <c r="A19" s="48" t="s">
        <v>73</v>
      </c>
      <c r="B19" s="49" t="s">
        <v>74</v>
      </c>
    </row>
    <row r="20" customFormat="false" ht="19.5" hidden="false" customHeight="true" outlineLevel="0" collapsed="false">
      <c r="A20" s="46"/>
      <c r="B20" s="47" t="s">
        <v>75</v>
      </c>
    </row>
    <row r="21" customFormat="false" ht="19.5" hidden="false" customHeight="true" outlineLevel="0" collapsed="false">
      <c r="A21" s="46"/>
      <c r="B21" s="47" t="s">
        <v>76</v>
      </c>
    </row>
    <row r="22" customFormat="false" ht="19.5" hidden="false" customHeight="true" outlineLevel="0" collapsed="false">
      <c r="A22" s="46"/>
      <c r="B22" s="47"/>
    </row>
    <row r="23" customFormat="false" ht="19.5" hidden="false" customHeight="true" outlineLevel="0" collapsed="false">
      <c r="A23" s="48" t="s">
        <v>77</v>
      </c>
      <c r="B23" s="49" t="s">
        <v>78</v>
      </c>
    </row>
    <row r="24" customFormat="false" ht="19.5" hidden="false" customHeight="true" outlineLevel="0" collapsed="false">
      <c r="A24" s="46"/>
      <c r="B24" s="47" t="s">
        <v>79</v>
      </c>
    </row>
    <row r="25" customFormat="false" ht="19.5" hidden="false" customHeight="true" outlineLevel="0" collapsed="false">
      <c r="A25" s="46"/>
      <c r="B25" s="47" t="s">
        <v>80</v>
      </c>
    </row>
    <row r="26" customFormat="false" ht="19.5" hidden="false" customHeight="true" outlineLevel="0" collapsed="false">
      <c r="A26" s="46"/>
      <c r="B26" s="47" t="s">
        <v>81</v>
      </c>
    </row>
    <row r="27" customFormat="false" ht="19.5" hidden="false" customHeight="true" outlineLevel="0" collapsed="false">
      <c r="A27" s="46"/>
      <c r="B27" s="47" t="s">
        <v>82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2026-05-17T22:34:59Z</dcterms:created>
  <dc:creator>openpyxl</dc:creator>
  <dc:description/>
  <dc:language>en-US</dc:language>
  <cp:lastModifiedBy/>
  <dcterms:modified xsi:type="dcterms:W3CDTF">2026-05-17T22:34:59Z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